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2b7673c0769023/Documents/TBA/Mens Club/2020 events/Antisemitism/"/>
    </mc:Choice>
  </mc:AlternateContent>
  <xr:revisionPtr revIDLastSave="7" documentId="8_{8BCA09DC-6698-4E64-9EAD-9152AD899C6A}" xr6:coauthVersionLast="45" xr6:coauthVersionMax="45" xr10:uidLastSave="{39E3B16B-0E9C-42E8-AE1D-6C2C913B9029}"/>
  <bookViews>
    <workbookView xWindow="1920" yWindow="960" windowWidth="17610" windowHeight="10590" xr2:uid="{830C0D9E-422F-4BA9-87FC-4C175CC2A7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  <c r="C10" i="1" l="1"/>
  <c r="D23" i="1" l="1"/>
  <c r="C9" i="1" l="1"/>
  <c r="C14" i="1" l="1"/>
  <c r="D25" i="1" s="1"/>
  <c r="D26" i="1" s="1"/>
  <c r="D28" i="1" l="1"/>
</calcChain>
</file>

<file path=xl/sharedStrings.xml><?xml version="1.0" encoding="utf-8"?>
<sst xmlns="http://schemas.openxmlformats.org/spreadsheetml/2006/main" count="43" uniqueCount="41">
  <si>
    <t>Description</t>
  </si>
  <si>
    <t>Project Income</t>
  </si>
  <si>
    <t>Cost</t>
  </si>
  <si>
    <t>Security</t>
  </si>
  <si>
    <t>Vendor/notes</t>
  </si>
  <si>
    <t>Total Revenue - Projected</t>
  </si>
  <si>
    <t>Total Cost - Estimated</t>
  </si>
  <si>
    <t>Sam's Club</t>
  </si>
  <si>
    <t>Paper Goods</t>
  </si>
  <si>
    <t xml:space="preserve"> Tag team</t>
  </si>
  <si>
    <t>Notes</t>
  </si>
  <si>
    <t>Speaker</t>
  </si>
  <si>
    <t>Rodi Franco</t>
  </si>
  <si>
    <t>Cookies</t>
  </si>
  <si>
    <t>Bakery cookies, Black &amp; Whites, Rainbows (no almond paste in these), Rugalah (please note we are a nut free building)</t>
  </si>
  <si>
    <t>Temple's security vendor (2 guards for 4 hours at $45/hour)</t>
  </si>
  <si>
    <t>looking at 9:30-1:30</t>
  </si>
  <si>
    <t>Large box of team Large can of regular and large can of decaf and large.  Gallon of regular and gallon of skim milk</t>
  </si>
  <si>
    <t>plates, napkins, plastic table clothes, stirers</t>
  </si>
  <si>
    <t>Sam's Club, dollar store</t>
  </si>
  <si>
    <t>Travel Expenses</t>
  </si>
  <si>
    <t>In Rodi's name</t>
  </si>
  <si>
    <t>Grants from NJ Men's Club Federation (2x$100)</t>
  </si>
  <si>
    <t>50/50 sales</t>
  </si>
  <si>
    <t>sponsorship from Jewish Federation</t>
  </si>
  <si>
    <t>anonymous donation</t>
  </si>
  <si>
    <t>Donations to Chaange &amp; to Houston Holocaust Museum</t>
  </si>
  <si>
    <t>Donation from Ida Arbital</t>
  </si>
  <si>
    <t>Net of event (target 0)</t>
  </si>
  <si>
    <t>Maintenance/Janitorial</t>
  </si>
  <si>
    <t>Temple Beth Ahm Janitorial service</t>
  </si>
  <si>
    <t>Security coverage  from Rodpeh Torah</t>
  </si>
  <si>
    <t>Rodeph Torah will cover $240 of security through grant money that they have</t>
  </si>
  <si>
    <t xml:space="preserve">Income Subtotal </t>
  </si>
  <si>
    <t xml:space="preserve">Clubs payments </t>
  </si>
  <si>
    <t>Tea, Coffee &amp; milk, soda, water</t>
  </si>
  <si>
    <t>Server</t>
  </si>
  <si>
    <t>5 hours for one server @$20/hour</t>
  </si>
  <si>
    <t>Speaker Bureau subsidy from NJ Men's Club Federation</t>
  </si>
  <si>
    <t>$125 per club (4 clubs) -Rodpeh Torah iscvery $240 towards security from Grant Monies.  4 remaining clubs will cover remaining expenses evenly</t>
  </si>
  <si>
    <t>Rodi lives in Texas (airfare, transportation from airport).  No hotel needed as she would stay with our mother in 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</si>
</sst>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6" fontId="0" fillId="0" borderId="0" xfId="0" applyNumberFormat="1"/>
    <xf numFmtId="6" fontId="1" fillId="0" borderId="1" xfId="0" applyNumberFormat="1" applyFont="1" applyBorder="1" applyAlignment="1">
      <alignment wrapText="1"/>
    </xf>
    <xf numFmtId="6" fontId="1" fillId="0" borderId="0" xfId="0" applyNumberFormat="1" applyFont="1"/>
    <xf numFmtId="0" fontId="1" fillId="0" borderId="1" xfId="0" applyFont="1" applyBorder="1" applyAlignment="1">
      <alignment wrapText="1"/>
    </xf>
    <xf numFmtId="4" fontId="0" fillId="0" borderId="0" xfId="0" applyNumberFormat="1"/>
    <xf numFmtId="12" fontId="0" fillId="0" borderId="0" xfId="0" applyNumberFormat="1"/>
    <xf numFmtId="6" fontId="0" fillId="0" borderId="0" xfId="0" applyNumberFormat="1" applyAlignment="1">
      <alignment wrapText="1"/>
    </xf>
    <xf numFmtId="6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601BC-2BB3-44C6-8DCA-7D99F861D4C1}">
  <dimension ref="A1:L30"/>
  <sheetViews>
    <sheetView tabSelected="1" workbookViewId="0">
      <selection activeCell="C4" sqref="C4"/>
    </sheetView>
  </sheetViews>
  <sheetFormatPr defaultRowHeight="15" x14ac:dyDescent="0.25"/>
  <cols>
    <col min="1" max="1" width="33.5703125" style="1" bestFit="1" customWidth="1"/>
    <col min="2" max="2" width="30.28515625" style="1" customWidth="1"/>
    <col min="3" max="3" width="12.85546875" style="3" customWidth="1"/>
    <col min="4" max="4" width="16.5703125" style="3" customWidth="1"/>
    <col min="5" max="5" width="64" style="1" customWidth="1"/>
  </cols>
  <sheetData>
    <row r="1" spans="1:12" s="1" customFormat="1" ht="15.75" thickBot="1" x14ac:dyDescent="0.3">
      <c r="A1" s="6" t="s">
        <v>0</v>
      </c>
      <c r="B1" s="6" t="s">
        <v>4</v>
      </c>
      <c r="C1" s="4" t="s">
        <v>2</v>
      </c>
      <c r="D1" s="4" t="s">
        <v>1</v>
      </c>
      <c r="E1" s="4" t="s">
        <v>10</v>
      </c>
    </row>
    <row r="2" spans="1:12" ht="15.75" thickTop="1" x14ac:dyDescent="0.25"/>
    <row r="3" spans="1:12" x14ac:dyDescent="0.25">
      <c r="A3" s="1" t="s">
        <v>11</v>
      </c>
      <c r="B3" s="1" t="s">
        <v>12</v>
      </c>
      <c r="C3" s="3">
        <v>0</v>
      </c>
      <c r="L3" t="s">
        <v>9</v>
      </c>
    </row>
    <row r="4" spans="1:12" ht="30" x14ac:dyDescent="0.25">
      <c r="A4" s="1" t="s">
        <v>20</v>
      </c>
      <c r="B4" s="1" t="s">
        <v>12</v>
      </c>
      <c r="C4" s="3">
        <f>262.05+80</f>
        <v>342.05</v>
      </c>
      <c r="E4" s="1" t="s">
        <v>40</v>
      </c>
    </row>
    <row r="5" spans="1:12" ht="30" x14ac:dyDescent="0.25">
      <c r="A5" s="1" t="s">
        <v>26</v>
      </c>
      <c r="C5" s="3">
        <v>500</v>
      </c>
      <c r="E5" s="1" t="s">
        <v>21</v>
      </c>
    </row>
    <row r="6" spans="1:12" x14ac:dyDescent="0.25">
      <c r="A6" s="1" t="s">
        <v>8</v>
      </c>
      <c r="B6" s="1" t="s">
        <v>19</v>
      </c>
      <c r="C6" s="3">
        <v>100</v>
      </c>
      <c r="E6" s="1" t="s">
        <v>18</v>
      </c>
    </row>
    <row r="7" spans="1:12" ht="30" x14ac:dyDescent="0.25">
      <c r="A7" s="1" t="s">
        <v>13</v>
      </c>
      <c r="B7" s="1" t="s">
        <v>7</v>
      </c>
      <c r="C7" s="3">
        <v>200</v>
      </c>
      <c r="E7" s="1" t="s">
        <v>14</v>
      </c>
    </row>
    <row r="8" spans="1:12" ht="30" x14ac:dyDescent="0.25">
      <c r="A8" s="1" t="s">
        <v>35</v>
      </c>
      <c r="B8" s="1" t="s">
        <v>7</v>
      </c>
      <c r="C8" s="3">
        <v>75</v>
      </c>
      <c r="E8" s="1" t="s">
        <v>17</v>
      </c>
    </row>
    <row r="9" spans="1:12" ht="30" x14ac:dyDescent="0.25">
      <c r="A9" s="1" t="s">
        <v>3</v>
      </c>
      <c r="B9" s="1" t="s">
        <v>15</v>
      </c>
      <c r="C9" s="3">
        <f>45*8</f>
        <v>360</v>
      </c>
      <c r="E9" s="1" t="s">
        <v>16</v>
      </c>
    </row>
    <row r="10" spans="1:12" ht="30" x14ac:dyDescent="0.25">
      <c r="A10" s="1" t="s">
        <v>36</v>
      </c>
      <c r="B10" s="1" t="s">
        <v>37</v>
      </c>
      <c r="C10" s="3">
        <f>20*5</f>
        <v>100</v>
      </c>
    </row>
    <row r="11" spans="1:12" ht="30" x14ac:dyDescent="0.25">
      <c r="A11" s="1" t="s">
        <v>29</v>
      </c>
      <c r="B11" s="1" t="s">
        <v>30</v>
      </c>
      <c r="C11" s="3">
        <v>300</v>
      </c>
    </row>
    <row r="14" spans="1:12" x14ac:dyDescent="0.25">
      <c r="B14" s="2" t="s">
        <v>6</v>
      </c>
      <c r="C14" s="5">
        <f>SUM(C3:C11)*-1</f>
        <v>-1977.05</v>
      </c>
    </row>
    <row r="16" spans="1:12" ht="30" x14ac:dyDescent="0.25">
      <c r="A16" s="1" t="s">
        <v>22</v>
      </c>
      <c r="D16" s="3">
        <v>200</v>
      </c>
    </row>
    <row r="17" spans="1:5" ht="30" x14ac:dyDescent="0.25">
      <c r="A17" s="1" t="s">
        <v>38</v>
      </c>
      <c r="D17" s="3">
        <v>100</v>
      </c>
    </row>
    <row r="18" spans="1:5" ht="30" x14ac:dyDescent="0.25">
      <c r="A18" s="1" t="s">
        <v>24</v>
      </c>
      <c r="D18" s="3">
        <v>250</v>
      </c>
    </row>
    <row r="19" spans="1:5" x14ac:dyDescent="0.25">
      <c r="A19" s="1" t="s">
        <v>25</v>
      </c>
      <c r="D19" s="3">
        <v>500</v>
      </c>
    </row>
    <row r="20" spans="1:5" x14ac:dyDescent="0.25">
      <c r="A20" s="1" t="s">
        <v>27</v>
      </c>
      <c r="D20" s="3">
        <v>100</v>
      </c>
    </row>
    <row r="21" spans="1:5" x14ac:dyDescent="0.25">
      <c r="A21" s="1" t="s">
        <v>23</v>
      </c>
      <c r="D21" s="3">
        <v>300</v>
      </c>
    </row>
    <row r="22" spans="1:5" ht="30" x14ac:dyDescent="0.25">
      <c r="A22" s="1" t="s">
        <v>31</v>
      </c>
      <c r="D22" s="3">
        <v>240</v>
      </c>
      <c r="E22" s="1" t="s">
        <v>32</v>
      </c>
    </row>
    <row r="23" spans="1:5" x14ac:dyDescent="0.25">
      <c r="C23" s="10" t="s">
        <v>33</v>
      </c>
      <c r="D23" s="3">
        <f>SUM(D16:D22)</f>
        <v>1690</v>
      </c>
    </row>
    <row r="24" spans="1:5" x14ac:dyDescent="0.25">
      <c r="C24" s="10"/>
    </row>
    <row r="25" spans="1:5" ht="45" x14ac:dyDescent="0.25">
      <c r="A25" s="1" t="s">
        <v>34</v>
      </c>
      <c r="D25" s="7">
        <f>(-C14-D23)/4</f>
        <v>71.762499999999989</v>
      </c>
      <c r="E25" s="1" t="s">
        <v>39</v>
      </c>
    </row>
    <row r="26" spans="1:5" x14ac:dyDescent="0.25">
      <c r="B26" s="2" t="s">
        <v>5</v>
      </c>
      <c r="D26" s="5">
        <f>+D23+D25*4</f>
        <v>1977.05</v>
      </c>
    </row>
    <row r="28" spans="1:5" x14ac:dyDescent="0.25">
      <c r="B28" s="2" t="s">
        <v>28</v>
      </c>
      <c r="D28" s="5">
        <f>+C14+D26</f>
        <v>0</v>
      </c>
    </row>
    <row r="29" spans="1:5" x14ac:dyDescent="0.25">
      <c r="E29" s="9"/>
    </row>
    <row r="30" spans="1:5" x14ac:dyDescent="0.25">
      <c r="D30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Seth Arbital</dc:creator>
  <cp:lastModifiedBy>Seth Arbital</cp:lastModifiedBy>
  <dcterms:created xsi:type="dcterms:W3CDTF">2018-10-03T15:54:12Z</dcterms:created>
  <dcterms:modified xsi:type="dcterms:W3CDTF">2020-03-09T18:16:50Z</dcterms:modified>
</cp:coreProperties>
</file>